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45" windowWidth="13875" windowHeight="4875" activeTab="0"/>
  </bookViews>
  <sheets>
    <sheet name="Kelor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<sst xmlns="http://schemas.openxmlformats.org/spreadsheetml/2006/main" count="31" uniqueCount="16">
  <si>
    <t>Kelompok</t>
  </si>
  <si>
    <t>Rerata Volume Udem (ml) pada waktu (jam)</t>
  </si>
  <si>
    <t>Kontrol negatif</t>
  </si>
  <si>
    <t>EEDK Dosis 35 mg/kgBB</t>
  </si>
  <si>
    <t>EEDK Dosis 70 mg/kgBB</t>
  </si>
  <si>
    <t>EEDK Dosis 140 mg/kgBB</t>
  </si>
  <si>
    <t>SD</t>
  </si>
  <si>
    <t>SE</t>
  </si>
  <si>
    <t>Natrium diklofenak</t>
  </si>
  <si>
    <t>Perhitungan DAI</t>
  </si>
  <si>
    <t>Total AUC mencit</t>
  </si>
  <si>
    <t>Total AUC</t>
  </si>
  <si>
    <t>SEM</t>
  </si>
  <si>
    <t>akar 5:2,236</t>
  </si>
  <si>
    <t>DAI</t>
  </si>
  <si>
    <t>Rerata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</si>
</sst>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4" xfId="0" applyFill="1" applyBorder="1"/>
    <xf numFmtId="0" fontId="2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"/>
          <c:y val="0.107"/>
          <c:w val="0.751"/>
          <c:h val="0.7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Kelor!$A$30</c:f>
              <c:strCache>
                <c:ptCount val="1"/>
                <c:pt idx="0">
                  <c:v>Kontrol negatif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Kelor!$B$29:$N$29</c:f>
              <c:numCache/>
            </c:numRef>
          </c:xVal>
          <c:yVal>
            <c:numRef>
              <c:f>Kelor!$B$30:$N$30</c:f>
              <c:numCache/>
            </c:numRef>
          </c:yVal>
          <c:smooth val="1"/>
        </c:ser>
        <c:ser>
          <c:idx val="1"/>
          <c:order val="1"/>
          <c:tx>
            <c:strRef>
              <c:f>Kelor!$A$31</c:f>
              <c:strCache>
                <c:ptCount val="1"/>
                <c:pt idx="0">
                  <c:v>Natrium diklofenak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Kelor!$B$29:$N$29</c:f>
              <c:numCache/>
            </c:numRef>
          </c:xVal>
          <c:yVal>
            <c:numRef>
              <c:f>Kelor!$B$31:$N$31</c:f>
              <c:numCache/>
            </c:numRef>
          </c:yVal>
          <c:smooth val="1"/>
        </c:ser>
        <c:ser>
          <c:idx val="2"/>
          <c:order val="2"/>
          <c:tx>
            <c:strRef>
              <c:f>Kelor!$A$32</c:f>
              <c:strCache>
                <c:ptCount val="1"/>
                <c:pt idx="0">
                  <c:v>EEDK Dosis 35 mg/kgBB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Kelor!$B$29:$N$29</c:f>
              <c:numCache/>
            </c:numRef>
          </c:xVal>
          <c:yVal>
            <c:numRef>
              <c:f>Kelor!$B$32:$N$32</c:f>
              <c:numCache/>
            </c:numRef>
          </c:yVal>
          <c:smooth val="1"/>
        </c:ser>
        <c:ser>
          <c:idx val="3"/>
          <c:order val="3"/>
          <c:tx>
            <c:strRef>
              <c:f>Kelor!$A$33</c:f>
              <c:strCache>
                <c:ptCount val="1"/>
                <c:pt idx="0">
                  <c:v>EEDK Dosis 70 mg/kgBB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Kelor!$B$29:$N$29</c:f>
              <c:numCache/>
            </c:numRef>
          </c:xVal>
          <c:yVal>
            <c:numRef>
              <c:f>Kelor!$B$33:$N$33</c:f>
              <c:numCache/>
            </c:numRef>
          </c:yVal>
          <c:smooth val="1"/>
        </c:ser>
        <c:ser>
          <c:idx val="4"/>
          <c:order val="4"/>
          <c:tx>
            <c:strRef>
              <c:f>Kelor!$A$34</c:f>
              <c:strCache>
                <c:ptCount val="1"/>
                <c:pt idx="0">
                  <c:v>EEDK Dosis 140 mg/kgBB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Kelor!$B$29:$N$29</c:f>
              <c:numCache/>
            </c:numRef>
          </c:xVal>
          <c:yVal>
            <c:numRef>
              <c:f>Kelor!$B$34:$N$34</c:f>
              <c:numCache/>
            </c:numRef>
          </c:yVal>
          <c:smooth val="1"/>
        </c:ser>
        <c:axId val="3751795"/>
        <c:axId val="33766156"/>
      </c:scatterChart>
      <c:valAx>
        <c:axId val="375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Waktu (jam ke-)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6156"/>
        <c:crosses val="autoZero"/>
        <c:crossBetween val="midCat"/>
        <c:dispUnits/>
      </c:valAx>
      <c:valAx>
        <c:axId val="3376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Rerata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volume udem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79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56"/>
          <c:y val="0.0475"/>
          <c:w val="0.322"/>
          <c:h val="0.385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id-ID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34</xdr:row>
      <xdr:rowOff>171450</xdr:rowOff>
    </xdr:from>
    <xdr:to>
      <xdr:col>9</xdr:col>
      <xdr:colOff>285750</xdr:colOff>
      <xdr:row>50</xdr:row>
      <xdr:rowOff>104775</xdr:rowOff>
    </xdr:to>
    <xdr:graphicFrame macro="">
      <xdr:nvGraphicFramePr>
        <xdr:cNvPr id="3" name="Chart 2"/>
        <xdr:cNvGraphicFramePr/>
      </xdr:nvGraphicFramePr>
      <xdr:xfrm>
        <a:off x="1143000" y="6648450"/>
        <a:ext cx="5505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tiinflamas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olah"/>
      <sheetName val="Dataawal"/>
      <sheetName val="Grafik"/>
      <sheetName val="Sheet3"/>
    </sheetNames>
    <sheetDataSet>
      <sheetData sheetId="0"/>
      <sheetData sheetId="1"/>
      <sheetData sheetId="2">
        <row r="2">
          <cell r="B2">
            <v>0</v>
          </cell>
          <cell r="C2">
            <v>0.5</v>
          </cell>
          <cell r="D2">
            <v>1</v>
          </cell>
          <cell r="E2">
            <v>1.5</v>
          </cell>
          <cell r="F2">
            <v>2</v>
          </cell>
          <cell r="G2">
            <v>2.5</v>
          </cell>
          <cell r="H2">
            <v>3</v>
          </cell>
          <cell r="I2">
            <v>3.5</v>
          </cell>
          <cell r="J2">
            <v>4</v>
          </cell>
          <cell r="K2">
            <v>4.5</v>
          </cell>
          <cell r="L2">
            <v>5</v>
          </cell>
          <cell r="M2">
            <v>5.5</v>
          </cell>
          <cell r="N2">
            <v>6</v>
          </cell>
        </row>
        <row r="3">
          <cell r="A3" t="str">
            <v>Kontrol negatif</v>
          </cell>
          <cell r="B3">
            <v>0.064</v>
          </cell>
          <cell r="C3">
            <v>0.068</v>
          </cell>
          <cell r="D3">
            <v>0.084</v>
          </cell>
          <cell r="E3">
            <v>0.084</v>
          </cell>
          <cell r="F3">
            <v>0.094</v>
          </cell>
          <cell r="G3">
            <v>0.1</v>
          </cell>
          <cell r="H3">
            <v>0.094</v>
          </cell>
          <cell r="I3">
            <v>0.078</v>
          </cell>
          <cell r="J3">
            <v>0.076</v>
          </cell>
          <cell r="K3">
            <v>0.066</v>
          </cell>
          <cell r="L3">
            <v>0.054</v>
          </cell>
          <cell r="M3">
            <v>0.052</v>
          </cell>
          <cell r="N3">
            <v>0.046</v>
          </cell>
        </row>
        <row r="4">
          <cell r="A4" t="str">
            <v>K. Positif</v>
          </cell>
          <cell r="B4">
            <v>0.07</v>
          </cell>
          <cell r="C4">
            <v>0.072</v>
          </cell>
          <cell r="D4">
            <v>0.078</v>
          </cell>
          <cell r="E4">
            <v>0.082</v>
          </cell>
          <cell r="F4">
            <v>0.082</v>
          </cell>
          <cell r="G4">
            <v>0.076</v>
          </cell>
          <cell r="H4">
            <v>0.078</v>
          </cell>
          <cell r="I4">
            <v>0.064</v>
          </cell>
          <cell r="J4">
            <v>0.062</v>
          </cell>
          <cell r="K4">
            <v>0.062</v>
          </cell>
          <cell r="L4">
            <v>0.046</v>
          </cell>
          <cell r="M4">
            <v>0.042</v>
          </cell>
          <cell r="N4">
            <v>0.036</v>
          </cell>
        </row>
        <row r="5">
          <cell r="A5" t="str">
            <v>EEDK Dosis 35 mg/kgBB</v>
          </cell>
          <cell r="B5">
            <v>0.062</v>
          </cell>
          <cell r="C5">
            <v>0.07</v>
          </cell>
          <cell r="D5">
            <v>0.092</v>
          </cell>
          <cell r="E5">
            <v>0.098</v>
          </cell>
          <cell r="F5">
            <v>0.081</v>
          </cell>
          <cell r="G5">
            <v>0.073</v>
          </cell>
          <cell r="H5">
            <v>0.071</v>
          </cell>
          <cell r="I5">
            <v>0.073</v>
          </cell>
          <cell r="J5">
            <v>0.069</v>
          </cell>
          <cell r="K5">
            <v>0.064</v>
          </cell>
          <cell r="L5">
            <v>0.06</v>
          </cell>
          <cell r="M5">
            <v>0.058</v>
          </cell>
          <cell r="N5">
            <v>0.056</v>
          </cell>
        </row>
        <row r="6">
          <cell r="A6" t="str">
            <v>EEDK Dosis 70 mg/kgBB</v>
          </cell>
          <cell r="B6">
            <v>0.068</v>
          </cell>
          <cell r="C6">
            <v>0.074</v>
          </cell>
          <cell r="D6">
            <v>0.09</v>
          </cell>
          <cell r="E6">
            <v>0.084</v>
          </cell>
          <cell r="F6">
            <v>0.074</v>
          </cell>
          <cell r="G6">
            <v>0.07</v>
          </cell>
          <cell r="H6">
            <v>0.064</v>
          </cell>
          <cell r="I6">
            <v>0.062</v>
          </cell>
          <cell r="J6">
            <v>0.058</v>
          </cell>
          <cell r="K6">
            <v>0.052</v>
          </cell>
          <cell r="L6">
            <v>0.05</v>
          </cell>
          <cell r="M6">
            <v>0.05</v>
          </cell>
          <cell r="N6">
            <v>0.05</v>
          </cell>
        </row>
        <row r="7">
          <cell r="A7" t="str">
            <v>EEDK Dosis 140 mg/kgBB</v>
          </cell>
          <cell r="B7">
            <v>0.066</v>
          </cell>
          <cell r="C7">
            <v>0.068</v>
          </cell>
          <cell r="D7">
            <v>0.084</v>
          </cell>
          <cell r="E7">
            <v>0.066</v>
          </cell>
          <cell r="F7">
            <v>0.064</v>
          </cell>
          <cell r="G7">
            <v>0.064</v>
          </cell>
          <cell r="H7">
            <v>0.062</v>
          </cell>
          <cell r="I7">
            <v>0.06</v>
          </cell>
          <cell r="J7">
            <v>0.06</v>
          </cell>
          <cell r="K7">
            <v>0.056</v>
          </cell>
          <cell r="L7">
            <v>0.056</v>
          </cell>
          <cell r="M7">
            <v>0.056</v>
          </cell>
          <cell r="N7">
            <v>0.056</v>
          </cell>
        </row>
        <row r="29">
          <cell r="B29">
            <v>0</v>
          </cell>
          <cell r="C29">
            <v>0.5</v>
          </cell>
          <cell r="D29">
            <v>1</v>
          </cell>
          <cell r="E29">
            <v>1.5</v>
          </cell>
          <cell r="F29">
            <v>2</v>
          </cell>
          <cell r="G29">
            <v>2.5</v>
          </cell>
          <cell r="H29">
            <v>3</v>
          </cell>
          <cell r="I29">
            <v>3.5</v>
          </cell>
          <cell r="J29">
            <v>4</v>
          </cell>
          <cell r="K29">
            <v>4.5</v>
          </cell>
          <cell r="L29">
            <v>5</v>
          </cell>
          <cell r="M29">
            <v>5.5</v>
          </cell>
          <cell r="N29">
            <v>6</v>
          </cell>
        </row>
        <row r="30">
          <cell r="A30" t="str">
            <v>Kontrol negatif</v>
          </cell>
          <cell r="B30">
            <v>0.064</v>
          </cell>
          <cell r="C30">
            <v>0.068</v>
          </cell>
          <cell r="D30">
            <v>0.084</v>
          </cell>
          <cell r="E30">
            <v>0.084</v>
          </cell>
          <cell r="F30">
            <v>0.094</v>
          </cell>
          <cell r="G30">
            <v>0.1</v>
          </cell>
          <cell r="H30">
            <v>0.094</v>
          </cell>
          <cell r="I30">
            <v>0.078</v>
          </cell>
          <cell r="J30">
            <v>0.076</v>
          </cell>
          <cell r="K30">
            <v>0.066</v>
          </cell>
          <cell r="L30">
            <v>0.054</v>
          </cell>
          <cell r="M30">
            <v>0.052</v>
          </cell>
          <cell r="N30">
            <v>0.046</v>
          </cell>
        </row>
        <row r="31">
          <cell r="A31" t="str">
            <v>Natrium diklofenak</v>
          </cell>
          <cell r="B31">
            <v>0.052</v>
          </cell>
          <cell r="C31">
            <v>0.054</v>
          </cell>
          <cell r="D31">
            <v>0.06</v>
          </cell>
          <cell r="E31">
            <v>0.064</v>
          </cell>
          <cell r="F31">
            <v>0.064</v>
          </cell>
          <cell r="G31">
            <v>0.072</v>
          </cell>
          <cell r="H31">
            <v>0.074</v>
          </cell>
          <cell r="I31">
            <v>0.06</v>
          </cell>
          <cell r="J31">
            <v>0.058</v>
          </cell>
          <cell r="K31">
            <v>0.058</v>
          </cell>
          <cell r="L31">
            <v>0.046</v>
          </cell>
          <cell r="M31">
            <v>0.042</v>
          </cell>
          <cell r="N31">
            <v>0.036</v>
          </cell>
        </row>
        <row r="32">
          <cell r="A32" t="str">
            <v>EEDK Dosis 35 mg/kgBB</v>
          </cell>
          <cell r="B32">
            <v>0.062</v>
          </cell>
          <cell r="C32">
            <v>0.07</v>
          </cell>
          <cell r="D32">
            <v>0.092</v>
          </cell>
          <cell r="E32">
            <v>0.098</v>
          </cell>
          <cell r="F32">
            <v>0.081</v>
          </cell>
          <cell r="G32">
            <v>0.073</v>
          </cell>
          <cell r="H32">
            <v>0.071</v>
          </cell>
          <cell r="I32">
            <v>0.073</v>
          </cell>
          <cell r="J32">
            <v>0.069</v>
          </cell>
          <cell r="K32">
            <v>0.064</v>
          </cell>
          <cell r="L32">
            <v>0.06</v>
          </cell>
          <cell r="M32">
            <v>0.058</v>
          </cell>
          <cell r="N32">
            <v>0.056</v>
          </cell>
        </row>
        <row r="33">
          <cell r="A33" t="str">
            <v>EEDK Dosis 70 mg/kgBB</v>
          </cell>
          <cell r="B33">
            <v>0.068</v>
          </cell>
          <cell r="C33">
            <v>0.074</v>
          </cell>
          <cell r="D33">
            <v>0.09</v>
          </cell>
          <cell r="E33">
            <v>0.084</v>
          </cell>
          <cell r="F33">
            <v>0.074</v>
          </cell>
          <cell r="G33">
            <v>0.07</v>
          </cell>
          <cell r="H33">
            <v>0.064</v>
          </cell>
          <cell r="I33">
            <v>0.062</v>
          </cell>
          <cell r="J33">
            <v>0.058</v>
          </cell>
          <cell r="K33">
            <v>0.052</v>
          </cell>
          <cell r="L33">
            <v>0.05</v>
          </cell>
          <cell r="M33">
            <v>0.05</v>
          </cell>
          <cell r="N33">
            <v>0.05</v>
          </cell>
        </row>
        <row r="34">
          <cell r="A34" t="str">
            <v>EEDK Dosis 140 mg/kgBB</v>
          </cell>
          <cell r="B34">
            <v>0.066</v>
          </cell>
          <cell r="C34">
            <v>0.068</v>
          </cell>
          <cell r="D34">
            <v>0.084</v>
          </cell>
          <cell r="E34">
            <v>0.066</v>
          </cell>
          <cell r="F34">
            <v>0.064</v>
          </cell>
          <cell r="G34">
            <v>0.064</v>
          </cell>
          <cell r="H34">
            <v>0.062</v>
          </cell>
          <cell r="I34">
            <v>0.06</v>
          </cell>
          <cell r="J34">
            <v>0.06</v>
          </cell>
          <cell r="K34">
            <v>0.056</v>
          </cell>
          <cell r="L34">
            <v>0.056</v>
          </cell>
          <cell r="M34">
            <v>0.056</v>
          </cell>
          <cell r="N34">
            <v>0.056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115" zoomScaleNormal="115" workbookViewId="0" topLeftCell="A58">
      <selection activeCell="E11" sqref="E11"/>
    </sheetView>
  </sheetViews>
  <sheetFormatPr defaultColWidth="9.140625" defaultRowHeight="15"/>
  <cols>
    <col min="1" max="1" width="22.28125" style="0" customWidth="1"/>
    <col min="14" max="14" width="9.00390625" style="0" customWidth="1"/>
    <col min="15" max="15" width="9.140625" style="0" hidden="1" customWidth="1"/>
  </cols>
  <sheetData>
    <row r="1" spans="1:15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4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28" spans="1:17" ht="15">
      <c r="A28" s="1" t="s">
        <v>0</v>
      </c>
      <c r="B28" s="2" t="s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t="s">
        <v>6</v>
      </c>
      <c r="Q28" t="s">
        <v>7</v>
      </c>
    </row>
    <row r="29" spans="1:14" ht="15">
      <c r="A29" s="4"/>
      <c r="B29" s="5">
        <v>0</v>
      </c>
      <c r="C29" s="5">
        <v>0.5</v>
      </c>
      <c r="D29" s="5">
        <v>1</v>
      </c>
      <c r="E29" s="5">
        <v>1.5</v>
      </c>
      <c r="F29" s="5">
        <v>2</v>
      </c>
      <c r="G29" s="5">
        <v>2.5</v>
      </c>
      <c r="H29" s="5">
        <v>3</v>
      </c>
      <c r="I29" s="5">
        <v>3.5</v>
      </c>
      <c r="J29" s="5">
        <v>4</v>
      </c>
      <c r="K29" s="5">
        <v>4.5</v>
      </c>
      <c r="L29" s="5">
        <v>5</v>
      </c>
      <c r="M29" s="5">
        <v>5.5</v>
      </c>
      <c r="N29" s="5">
        <v>6</v>
      </c>
    </row>
    <row r="30" spans="1:14" ht="15">
      <c r="A30" s="1" t="s">
        <v>2</v>
      </c>
      <c r="B30" s="5">
        <v>0.064</v>
      </c>
      <c r="C30" s="5">
        <v>0.068</v>
      </c>
      <c r="D30" s="5">
        <v>0.084</v>
      </c>
      <c r="E30" s="5">
        <v>0.084</v>
      </c>
      <c r="F30" s="5">
        <v>0.094</v>
      </c>
      <c r="G30" s="5">
        <v>0.1</v>
      </c>
      <c r="H30" s="5">
        <v>0.094</v>
      </c>
      <c r="I30" s="5">
        <v>0.078</v>
      </c>
      <c r="J30" s="5">
        <v>0.076</v>
      </c>
      <c r="K30" s="5">
        <v>0.066</v>
      </c>
      <c r="L30" s="5">
        <v>0.054</v>
      </c>
      <c r="M30" s="5">
        <v>0.052</v>
      </c>
      <c r="N30" s="5">
        <v>0.046</v>
      </c>
    </row>
    <row r="31" spans="1:14" ht="15">
      <c r="A31" s="4" t="s">
        <v>8</v>
      </c>
      <c r="B31" s="5">
        <v>0.052</v>
      </c>
      <c r="C31" s="5">
        <v>0.054</v>
      </c>
      <c r="D31" s="5">
        <v>0.06</v>
      </c>
      <c r="E31" s="5">
        <v>0.064</v>
      </c>
      <c r="F31" s="5">
        <v>0.064</v>
      </c>
      <c r="G31" s="5">
        <v>0.072</v>
      </c>
      <c r="H31" s="5">
        <v>0.074</v>
      </c>
      <c r="I31" s="5">
        <v>0.06</v>
      </c>
      <c r="J31" s="5">
        <v>0.058</v>
      </c>
      <c r="K31" s="5">
        <v>0.058</v>
      </c>
      <c r="L31" s="5">
        <v>0.046</v>
      </c>
      <c r="M31" s="5">
        <v>0.042</v>
      </c>
      <c r="N31" s="5">
        <v>0.036</v>
      </c>
    </row>
    <row r="32" spans="1:14" ht="15">
      <c r="A32" s="4" t="s">
        <v>3</v>
      </c>
      <c r="B32" s="5">
        <v>0.062</v>
      </c>
      <c r="C32" s="5">
        <v>0.07</v>
      </c>
      <c r="D32" s="5">
        <v>0.092</v>
      </c>
      <c r="E32" s="5">
        <v>0.098</v>
      </c>
      <c r="F32" s="5">
        <v>0.081</v>
      </c>
      <c r="G32" s="5">
        <v>0.073</v>
      </c>
      <c r="H32" s="5">
        <v>0.071</v>
      </c>
      <c r="I32" s="5">
        <v>0.073</v>
      </c>
      <c r="J32" s="5">
        <v>0.069</v>
      </c>
      <c r="K32" s="5">
        <v>0.064</v>
      </c>
      <c r="L32" s="5">
        <v>0.06</v>
      </c>
      <c r="M32" s="5">
        <v>0.058</v>
      </c>
      <c r="N32" s="5">
        <v>0.056</v>
      </c>
    </row>
    <row r="33" spans="1:14" ht="15">
      <c r="A33" s="4" t="s">
        <v>4</v>
      </c>
      <c r="B33" s="5">
        <v>0.068</v>
      </c>
      <c r="C33" s="5">
        <v>0.074</v>
      </c>
      <c r="D33" s="5">
        <v>0.09</v>
      </c>
      <c r="E33" s="5">
        <v>0.084</v>
      </c>
      <c r="F33" s="5">
        <v>0.074</v>
      </c>
      <c r="G33" s="5">
        <v>0.07</v>
      </c>
      <c r="H33" s="5">
        <v>0.064</v>
      </c>
      <c r="I33" s="5">
        <v>0.062</v>
      </c>
      <c r="J33" s="5">
        <v>0.058</v>
      </c>
      <c r="K33" s="5">
        <v>0.052</v>
      </c>
      <c r="L33" s="5">
        <v>0.05</v>
      </c>
      <c r="M33" s="5">
        <v>0.05</v>
      </c>
      <c r="N33" s="5">
        <v>0.05</v>
      </c>
    </row>
    <row r="34" spans="1:14" ht="15">
      <c r="A34" s="4" t="s">
        <v>5</v>
      </c>
      <c r="B34" s="5">
        <v>0.066</v>
      </c>
      <c r="C34" s="5">
        <v>0.068</v>
      </c>
      <c r="D34" s="5">
        <v>0.084</v>
      </c>
      <c r="E34" s="5">
        <v>0.066</v>
      </c>
      <c r="F34" s="5">
        <v>0.064</v>
      </c>
      <c r="G34" s="5">
        <v>0.064</v>
      </c>
      <c r="H34" s="5">
        <v>0.062</v>
      </c>
      <c r="I34" s="5">
        <v>0.06</v>
      </c>
      <c r="J34" s="5">
        <v>0.06</v>
      </c>
      <c r="K34" s="5">
        <v>0.056</v>
      </c>
      <c r="L34" s="5">
        <v>0.056</v>
      </c>
      <c r="M34" s="5">
        <v>0.056</v>
      </c>
      <c r="N34" s="5">
        <v>0.056</v>
      </c>
    </row>
    <row r="55" ht="15">
      <c r="A55" t="s">
        <v>9</v>
      </c>
    </row>
    <row r="57" spans="1:7" ht="15">
      <c r="A57" s="6" t="s">
        <v>0</v>
      </c>
      <c r="B57" s="7" t="s">
        <v>10</v>
      </c>
      <c r="C57" s="8"/>
      <c r="D57" s="8"/>
      <c r="E57" s="8"/>
      <c r="F57" s="2"/>
      <c r="G57" s="9" t="s">
        <v>11</v>
      </c>
    </row>
    <row r="58" spans="2:10" ht="15">
      <c r="B58" s="9">
        <v>1</v>
      </c>
      <c r="C58" s="9">
        <v>2</v>
      </c>
      <c r="D58" s="9">
        <v>3</v>
      </c>
      <c r="E58" s="9">
        <v>4</v>
      </c>
      <c r="F58" s="10">
        <v>5</v>
      </c>
      <c r="G58" s="9"/>
      <c r="H58" t="s">
        <v>6</v>
      </c>
      <c r="I58" t="s">
        <v>12</v>
      </c>
      <c r="J58" t="s">
        <v>13</v>
      </c>
    </row>
    <row r="59" spans="1:9" ht="15">
      <c r="A59" s="5" t="s">
        <v>2</v>
      </c>
      <c r="B59" s="9">
        <v>0.435</v>
      </c>
      <c r="C59" s="9">
        <v>0.4175</v>
      </c>
      <c r="D59" s="9">
        <v>0.4575</v>
      </c>
      <c r="E59" s="9">
        <v>0.445</v>
      </c>
      <c r="F59" s="9">
        <v>0.5075</v>
      </c>
      <c r="G59" s="11">
        <f>AVERAGE(B59:F59)</f>
        <v>0.4525</v>
      </c>
      <c r="H59" s="12">
        <f>STDEVP(B59:F59)</f>
        <v>0.030454884665682108</v>
      </c>
      <c r="I59">
        <f>H59/2.236</f>
        <v>0.013620252533847096</v>
      </c>
    </row>
    <row r="60" spans="1:9" ht="15">
      <c r="A60" s="5" t="s">
        <v>8</v>
      </c>
      <c r="B60" s="9">
        <v>0.3225</v>
      </c>
      <c r="C60" s="9">
        <v>0.274</v>
      </c>
      <c r="D60" s="9">
        <v>0.301</v>
      </c>
      <c r="E60" s="9">
        <v>0.36</v>
      </c>
      <c r="F60" s="9">
        <v>0.29</v>
      </c>
      <c r="G60" s="11">
        <f>AVERAGE(B60:F60)</f>
        <v>0.3095</v>
      </c>
      <c r="H60" s="12">
        <f aca="true" t="shared" si="0" ref="H60:H63">STDEVP(B60:F60)</f>
        <v>0.029772470505485427</v>
      </c>
      <c r="I60">
        <f aca="true" t="shared" si="1" ref="I60:I63">H60/2.236</f>
        <v>0.01331505836560171</v>
      </c>
    </row>
    <row r="61" spans="1:9" ht="15">
      <c r="A61" s="5" t="s">
        <v>3</v>
      </c>
      <c r="B61" s="9">
        <v>0.442</v>
      </c>
      <c r="C61" s="9">
        <v>0.39</v>
      </c>
      <c r="D61" s="9">
        <v>0.44</v>
      </c>
      <c r="E61" s="9">
        <v>0.425</v>
      </c>
      <c r="F61" s="9">
        <v>0.425</v>
      </c>
      <c r="G61" s="11">
        <v>0.434</v>
      </c>
      <c r="H61" s="12">
        <f t="shared" si="0"/>
        <v>0.01863974248749161</v>
      </c>
      <c r="I61">
        <f t="shared" si="1"/>
        <v>0.008336199681346874</v>
      </c>
    </row>
    <row r="62" spans="1:9" ht="15">
      <c r="A62" s="5" t="s">
        <v>4</v>
      </c>
      <c r="B62" s="9">
        <v>0.4175</v>
      </c>
      <c r="C62" s="9">
        <v>0.43</v>
      </c>
      <c r="D62" s="9">
        <v>0.3575</v>
      </c>
      <c r="E62" s="9">
        <v>0.395</v>
      </c>
      <c r="F62" s="9">
        <v>0.3675</v>
      </c>
      <c r="G62" s="11">
        <v>0.3935</v>
      </c>
      <c r="H62" s="12">
        <f t="shared" si="0"/>
        <v>0.027865749586185547</v>
      </c>
      <c r="I62">
        <f t="shared" si="1"/>
        <v>0.012462320924054358</v>
      </c>
    </row>
    <row r="63" spans="1:9" ht="15">
      <c r="A63" s="5" t="s">
        <v>5</v>
      </c>
      <c r="B63" s="9">
        <v>0.355</v>
      </c>
      <c r="C63" s="9">
        <v>0.36</v>
      </c>
      <c r="D63" s="9">
        <v>0.3125</v>
      </c>
      <c r="E63" s="9">
        <v>0.375</v>
      </c>
      <c r="F63" s="9">
        <v>0.31</v>
      </c>
      <c r="G63" s="11">
        <f>AVERAGE(B63:F63)</f>
        <v>0.34249999999999997</v>
      </c>
      <c r="H63" s="12">
        <f t="shared" si="0"/>
        <v>0.02636285265292813</v>
      </c>
      <c r="I63">
        <f t="shared" si="1"/>
        <v>0.011790184549610075</v>
      </c>
    </row>
    <row r="65" spans="1:7" ht="15">
      <c r="A65" s="6" t="s">
        <v>0</v>
      </c>
      <c r="B65" s="7" t="s">
        <v>14</v>
      </c>
      <c r="C65" s="8"/>
      <c r="D65" s="8"/>
      <c r="E65" s="8"/>
      <c r="F65" s="2"/>
      <c r="G65" s="9" t="s">
        <v>15</v>
      </c>
    </row>
    <row r="66" spans="2:7" ht="15">
      <c r="B66" s="9">
        <v>1</v>
      </c>
      <c r="C66" s="9">
        <v>2</v>
      </c>
      <c r="D66" s="9">
        <v>3</v>
      </c>
      <c r="E66" s="9">
        <v>4</v>
      </c>
      <c r="F66" s="10">
        <v>5</v>
      </c>
      <c r="G66" s="9"/>
    </row>
    <row r="67" spans="1:9" ht="15">
      <c r="A67" s="5" t="s">
        <v>2</v>
      </c>
      <c r="B67" s="9"/>
      <c r="C67" s="9"/>
      <c r="D67" s="9"/>
      <c r="E67" s="9"/>
      <c r="F67" s="9"/>
      <c r="G67" s="11"/>
      <c r="H67" t="s">
        <v>6</v>
      </c>
      <c r="I67" t="s">
        <v>12</v>
      </c>
    </row>
    <row r="68" spans="1:9" ht="15">
      <c r="A68" s="5" t="s">
        <v>8</v>
      </c>
      <c r="B68" s="9">
        <f>(0.4525-B60)/0.4525*100</f>
        <v>28.7292817679558</v>
      </c>
      <c r="C68" s="9">
        <f>(0.4525-C60)/0.4525*100</f>
        <v>39.447513812154696</v>
      </c>
      <c r="D68" s="9">
        <f aca="true" t="shared" si="2" ref="D68:F71">(0.4525-D60)/0.4525*100</f>
        <v>33.48066298342542</v>
      </c>
      <c r="E68" s="9">
        <f t="shared" si="2"/>
        <v>20.44198895027625</v>
      </c>
      <c r="F68" s="9">
        <f t="shared" si="2"/>
        <v>35.91160220994476</v>
      </c>
      <c r="G68" s="9">
        <f>AVERAGE(B68:F68)</f>
        <v>31.602209944751383</v>
      </c>
      <c r="H68" s="12">
        <f>STDEVP(B68:F68)</f>
        <v>6.5795514929249785</v>
      </c>
      <c r="I68" s="12">
        <f>H68/2.236</f>
        <v>2.9425543349396146</v>
      </c>
    </row>
    <row r="69" spans="1:9" ht="15">
      <c r="A69" s="5" t="s">
        <v>3</v>
      </c>
      <c r="B69" s="9">
        <f aca="true" t="shared" si="3" ref="B69:C71">(0.4525-B61)/0.4525*100</f>
        <v>2.320441988950278</v>
      </c>
      <c r="C69" s="9">
        <f t="shared" si="3"/>
        <v>13.812154696132598</v>
      </c>
      <c r="D69" s="9">
        <f t="shared" si="2"/>
        <v>2.7624309392265216</v>
      </c>
      <c r="E69" s="13">
        <f t="shared" si="2"/>
        <v>6.077348066298348</v>
      </c>
      <c r="F69" s="9">
        <f t="shared" si="2"/>
        <v>6.077348066298348</v>
      </c>
      <c r="G69" s="9">
        <f>AVERAGE(B69:F69)</f>
        <v>6.20994475138122</v>
      </c>
      <c r="H69" s="12">
        <f aca="true" t="shared" si="4" ref="H69:H71">STDEVP(B69:F69)</f>
        <v>4.119280107732952</v>
      </c>
      <c r="I69" s="12">
        <f aca="true" t="shared" si="5" ref="I69:I71">H69/2.236</f>
        <v>1.8422540732258281</v>
      </c>
    </row>
    <row r="70" spans="1:9" ht="15">
      <c r="A70" s="5" t="s">
        <v>4</v>
      </c>
      <c r="B70" s="9">
        <f t="shared" si="3"/>
        <v>7.734806629834261</v>
      </c>
      <c r="C70" s="9">
        <f t="shared" si="3"/>
        <v>4.9723756906077385</v>
      </c>
      <c r="D70" s="9">
        <f t="shared" si="2"/>
        <v>20.99447513812155</v>
      </c>
      <c r="E70" s="9">
        <f t="shared" si="2"/>
        <v>12.707182320441987</v>
      </c>
      <c r="F70" s="9">
        <f t="shared" si="2"/>
        <v>18.784530386740336</v>
      </c>
      <c r="G70" s="9">
        <f>AVERAGE(B70:F70)</f>
        <v>13.038674033149174</v>
      </c>
      <c r="H70" s="12">
        <f t="shared" si="4"/>
        <v>6.158176704129402</v>
      </c>
      <c r="I70" s="12">
        <f t="shared" si="5"/>
        <v>2.7541040716142224</v>
      </c>
    </row>
    <row r="71" spans="1:9" ht="15">
      <c r="A71" s="5" t="s">
        <v>5</v>
      </c>
      <c r="B71" s="13">
        <f t="shared" si="3"/>
        <v>21.54696132596686</v>
      </c>
      <c r="C71" s="9">
        <f t="shared" si="3"/>
        <v>20.44198895027625</v>
      </c>
      <c r="D71" s="9">
        <f t="shared" si="2"/>
        <v>30.93922651933702</v>
      </c>
      <c r="E71" s="9">
        <f t="shared" si="2"/>
        <v>17.127071823204425</v>
      </c>
      <c r="F71" s="9">
        <f t="shared" si="2"/>
        <v>31.491712707182323</v>
      </c>
      <c r="G71" s="9">
        <f>AVERAGE(B71:F71)</f>
        <v>24.309392265193377</v>
      </c>
      <c r="H71" s="12">
        <f t="shared" si="4"/>
        <v>5.826044785177465</v>
      </c>
      <c r="I71" s="12">
        <f t="shared" si="5"/>
        <v>2.6055656463226584</v>
      </c>
    </row>
  </sheetData>
  <mergeCells count="4">
    <mergeCell ref="B1:O1"/>
    <mergeCell ref="B28:O28"/>
    <mergeCell ref="B57:F57"/>
    <mergeCell ref="B65:F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2015-11-15T05:26:09Z</dcterms:created>
  <dcterms:modified xsi:type="dcterms:W3CDTF">2015-11-15T05:28:12Z</dcterms:modified>
  <cp:category/>
  <cp:version/>
  <cp:contentType/>
  <cp:contentStatus/>
</cp:coreProperties>
</file>